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6" i="5" l="1"/>
  <c r="AS6" i="5" l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I10" i="5"/>
  <c r="H10" i="5"/>
  <c r="G10" i="5"/>
  <c r="G12" i="5" s="1"/>
  <c r="F10" i="5"/>
  <c r="E10" i="5"/>
  <c r="E12" i="5" l="1"/>
  <c r="I12" i="5"/>
  <c r="K10" i="5"/>
  <c r="K11" i="5"/>
  <c r="J11" i="5" s="1"/>
  <c r="F11" i="5"/>
  <c r="L11" i="5" s="1"/>
  <c r="H11" i="5"/>
  <c r="H12" i="5" s="1"/>
  <c r="AF6" i="5"/>
  <c r="O11" i="5"/>
  <c r="K12" i="5" l="1"/>
  <c r="J12" i="5" s="1"/>
  <c r="O12" i="5"/>
  <c r="M12" i="5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<sst xmlns="http://schemas.openxmlformats.org/spreadsheetml/2006/main" count="73" uniqueCount="32">
  <si>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</si>
  <si>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</si>
  <si>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</si>
  <si>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</si>
  <si>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</si>
  <si>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</si>
  <si>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</si>
  <si>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</si>
  <si>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</si>
  <si>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</si>
  <si>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</si>
  <si>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</si>
  <si>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</si>
  <si>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</si>
  <si>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</si>
  <si>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</si>
  <si>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</si>
  <si>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</si>
  <si>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</si>
  <si>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</si>
  <si>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</si>
  <si>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</si>
  <si>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</si>
  <si>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</si>
  <si>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</si>
  <si>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UPV</t>
  </si>
  <si>
    <t>UPV = Ulvilan Pesä-Veikot  (1957)</t>
  </si>
  <si>
    <t>PöU = Pöytyän Urheilijat  (1945),  kasvattajaseura</t>
  </si>
  <si>
    <t>Hermanni Salonen</t>
  </si>
  <si>
    <t>25.10.2005   Säkylä</t>
  </si>
  <si>
    <t>EuVe</t>
  </si>
  <si>
    <t>EuVe = Eurajoen Veikot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</si>
</sst>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65">
        <v>2022</v>
      </c>
      <c r="Y4" s="65" t="s">
        <v>24</v>
      </c>
      <c r="Z4" s="66" t="s">
        <v>25</v>
      </c>
      <c r="AA4" s="65">
        <v>5</v>
      </c>
      <c r="AB4" s="65">
        <v>0</v>
      </c>
      <c r="AC4" s="65">
        <v>1</v>
      </c>
      <c r="AD4" s="65">
        <v>2</v>
      </c>
      <c r="AE4" s="65">
        <v>10</v>
      </c>
      <c r="AF4" s="67">
        <v>0.47620000000000001</v>
      </c>
      <c r="AG4" s="68">
        <v>21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32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2023</v>
      </c>
      <c r="Y5" s="12" t="s">
        <v>24</v>
      </c>
      <c r="Z5" s="1" t="s">
        <v>30</v>
      </c>
      <c r="AA5" s="12">
        <v>15</v>
      </c>
      <c r="AB5" s="12">
        <v>1</v>
      </c>
      <c r="AC5" s="12">
        <v>4</v>
      </c>
      <c r="AD5" s="12">
        <v>3</v>
      </c>
      <c r="AE5" s="12">
        <v>30</v>
      </c>
      <c r="AF5" s="69">
        <v>0.37037037037037035</v>
      </c>
      <c r="AG5" s="10">
        <v>81</v>
      </c>
      <c r="AH5" s="40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2</v>
      </c>
      <c r="AR5" s="69">
        <v>0.28599999999999998</v>
      </c>
      <c r="AS5" s="19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20</v>
      </c>
      <c r="AB6" s="36">
        <f>SUM(AB4:AB5)</f>
        <v>1</v>
      </c>
      <c r="AC6" s="36">
        <f>SUM(AC4:AC5)</f>
        <v>5</v>
      </c>
      <c r="AD6" s="36">
        <f>SUM(AD4:AD5)</f>
        <v>5</v>
      </c>
      <c r="AE6" s="36">
        <f>SUM(AE4:AE5)</f>
        <v>40</v>
      </c>
      <c r="AF6" s="37">
        <f>PRODUCT(AE6/AG6)</f>
        <v>0.39215686274509803</v>
      </c>
      <c r="AG6" s="21">
        <f>SUM(AG4:AG5)</f>
        <v>102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1</v>
      </c>
      <c r="AQ6" s="36">
        <f>SUM(AQ4:AQ5)</f>
        <v>2</v>
      </c>
      <c r="AR6" s="37">
        <f>PRODUCT(AQ6/AS6)</f>
        <v>0.2857142857142857</v>
      </c>
      <c r="AS6" s="39">
        <f>SUM(AS4:AS5)</f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27</v>
      </c>
      <c r="U8" s="16"/>
      <c r="V8" s="16"/>
      <c r="W8" s="16"/>
      <c r="X8" s="17"/>
      <c r="Y8" s="17"/>
      <c r="Z8" s="17"/>
      <c r="AA8" s="17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 t="s">
        <v>26</v>
      </c>
      <c r="U9" s="10"/>
      <c r="V9" s="19"/>
      <c r="W9" s="19"/>
      <c r="X9" s="43"/>
      <c r="Y9" s="43"/>
      <c r="Z9" s="43"/>
      <c r="AA9" s="43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70" t="s">
        <v>31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22</v>
      </c>
      <c r="F11" s="47">
        <f>PRODUCT(AB6+AN6)</f>
        <v>1</v>
      </c>
      <c r="G11" s="47">
        <f>PRODUCT(AC6+AO6)</f>
        <v>5</v>
      </c>
      <c r="H11" s="47">
        <f>PRODUCT(AD6+AP6)</f>
        <v>6</v>
      </c>
      <c r="I11" s="47">
        <f>PRODUCT(AE6+AQ6)</f>
        <v>42</v>
      </c>
      <c r="J11" s="59">
        <f>PRODUCT(I11/K11)</f>
        <v>0.38532110091743121</v>
      </c>
      <c r="K11" s="10">
        <f>PRODUCT(AG6+AS6)</f>
        <v>109</v>
      </c>
      <c r="L11" s="53">
        <f>PRODUCT((F11+G11)/E11)</f>
        <v>0.27272727272727271</v>
      </c>
      <c r="M11" s="53">
        <f>PRODUCT(H11/E11)</f>
        <v>0.27272727272727271</v>
      </c>
      <c r="N11" s="53">
        <f>PRODUCT((F11+G11+H11)/E11)</f>
        <v>0.54545454545454541</v>
      </c>
      <c r="O11" s="53">
        <f>PRODUCT(I11/E11)</f>
        <v>1.9090909090909092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22</v>
      </c>
      <c r="F12" s="47">
        <f t="shared" ref="F12:I12" si="0">SUM(F9:F11)</f>
        <v>1</v>
      </c>
      <c r="G12" s="47">
        <f t="shared" si="0"/>
        <v>5</v>
      </c>
      <c r="H12" s="47">
        <f t="shared" si="0"/>
        <v>6</v>
      </c>
      <c r="I12" s="47">
        <f t="shared" si="0"/>
        <v>42</v>
      </c>
      <c r="J12" s="59">
        <f>PRODUCT(I12/K12)</f>
        <v>0.38532110091743121</v>
      </c>
      <c r="K12" s="16">
        <f>SUM(K9:K11)</f>
        <v>109</v>
      </c>
      <c r="L12" s="53">
        <f>PRODUCT((F12+G12)/E12)</f>
        <v>0.27272727272727271</v>
      </c>
      <c r="M12" s="53">
        <f>PRODUCT(H12/E12)</f>
        <v>0.27272727272727271</v>
      </c>
      <c r="N12" s="53">
        <f>PRODUCT((F12+G12+H12)/E12)</f>
        <v>0.54545454545454541</v>
      </c>
      <c r="O12" s="53">
        <f>PRODUCT(I12/E12)</f>
        <v>1.9090909090909092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2023-08-21T20:26:26Z</dcterms:modified>
</cp:coreProperties>
</file>